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含医废" sheetId="1" r:id="rId1"/>
  </sheets>
  <definedNames>
    <definedName name="_xlnm.Print_Area" localSheetId="0">'含医废'!$A$1:$F$33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2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19.94胜利油田医院未列入处置计划</t>
        </r>
      </text>
    </comment>
  </commentList>
</comments>
</file>

<file path=xl/sharedStrings.xml><?xml version="1.0" encoding="utf-8"?>
<sst xmlns="http://schemas.openxmlformats.org/spreadsheetml/2006/main" count="19" uniqueCount="13">
  <si>
    <t>山东平福环境服务有限公司危险废物接收明细</t>
  </si>
  <si>
    <t>日期</t>
  </si>
  <si>
    <t>焚烧类（吨）</t>
  </si>
  <si>
    <t>物化类（吨）</t>
  </si>
  <si>
    <t>安全填埋类（吨）</t>
  </si>
  <si>
    <t>小计（吨）</t>
  </si>
  <si>
    <t>备注</t>
  </si>
  <si>
    <t>总计</t>
  </si>
  <si>
    <t>处置能力</t>
  </si>
  <si>
    <t>剩余处置能力</t>
  </si>
  <si>
    <t>注：经营许可证（滨州危废21号）核准经营危险废物规模：焚烧4.6万吨/年，物化处理1.44万吨/年，安全填埋5.4万吨/年</t>
  </si>
  <si>
    <t>山东平福环境服务有限公司危险废物处置明细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</si>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</sst>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_ "/>
    <numFmt numFmtId="178" formatCode="0.00000000_ 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177" fontId="48" fillId="0" borderId="12" xfId="0" applyNumberFormat="1" applyFont="1" applyFill="1" applyBorder="1" applyAlignment="1">
      <alignment horizontal="center" vertical="center"/>
    </xf>
    <xf numFmtId="178" fontId="48" fillId="0" borderId="12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view="pageBreakPreview" zoomScaleSheetLayoutView="100" workbookViewId="0" topLeftCell="A13">
      <selection activeCell="E15" sqref="E15"/>
    </sheetView>
  </sheetViews>
  <sheetFormatPr defaultColWidth="9.00390625" defaultRowHeight="14.25"/>
  <cols>
    <col min="1" max="1" width="17.00390625" style="0" customWidth="1"/>
    <col min="2" max="2" width="20.50390625" style="0" customWidth="1"/>
    <col min="3" max="3" width="23.125" style="0" customWidth="1"/>
    <col min="4" max="4" width="21.875" style="0" customWidth="1"/>
    <col min="5" max="5" width="23.00390625" style="0" customWidth="1"/>
    <col min="6" max="6" width="12.75390625" style="0" customWidth="1"/>
  </cols>
  <sheetData>
    <row r="1" spans="1:6" ht="25.5">
      <c r="A1" s="1" t="s">
        <v>0</v>
      </c>
      <c r="B1" s="2"/>
      <c r="C1" s="2"/>
      <c r="D1" s="2"/>
      <c r="E1" s="2"/>
      <c r="F1" s="3"/>
    </row>
    <row r="2" spans="1:6" ht="18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8.75">
      <c r="A3" s="4">
        <v>2022.01</v>
      </c>
      <c r="B3" s="4">
        <v>3263.476799</v>
      </c>
      <c r="C3" s="4">
        <v>78.61776</v>
      </c>
      <c r="D3" s="4">
        <v>2664.18637</v>
      </c>
      <c r="E3" s="5">
        <f aca="true" t="shared" si="0" ref="E3:E14">SUM(B3:D3)</f>
        <v>6006.2809290000005</v>
      </c>
      <c r="F3" s="4"/>
    </row>
    <row r="4" spans="1:6" ht="18.75">
      <c r="A4" s="4">
        <v>2022.02</v>
      </c>
      <c r="B4" s="4">
        <v>1752.2853</v>
      </c>
      <c r="C4" s="4">
        <v>161.3455</v>
      </c>
      <c r="D4" s="4">
        <v>2612.7958</v>
      </c>
      <c r="E4" s="5">
        <f t="shared" si="0"/>
        <v>4526.4266</v>
      </c>
      <c r="F4" s="4"/>
    </row>
    <row r="5" spans="1:6" ht="18.75">
      <c r="A5" s="4">
        <v>2022.03</v>
      </c>
      <c r="B5" s="4">
        <v>3211.134769</v>
      </c>
      <c r="C5" s="4">
        <v>162.5165</v>
      </c>
      <c r="D5" s="4">
        <v>2417.390105</v>
      </c>
      <c r="E5" s="5">
        <f t="shared" si="0"/>
        <v>5791.041374</v>
      </c>
      <c r="F5" s="4"/>
    </row>
    <row r="6" spans="1:6" ht="18.75">
      <c r="A6" s="4">
        <v>2022.04</v>
      </c>
      <c r="B6" s="4">
        <v>3362.61767</v>
      </c>
      <c r="C6" s="4">
        <v>92.14501</v>
      </c>
      <c r="D6" s="4">
        <v>3489.70543</v>
      </c>
      <c r="E6" s="5">
        <f t="shared" si="0"/>
        <v>6944.46811</v>
      </c>
      <c r="F6" s="4"/>
    </row>
    <row r="7" spans="1:6" ht="18.75">
      <c r="A7" s="4">
        <v>2022.05</v>
      </c>
      <c r="B7" s="4">
        <v>3909.03505</v>
      </c>
      <c r="C7" s="4">
        <v>229.9682</v>
      </c>
      <c r="D7" s="4">
        <v>3639.3398</v>
      </c>
      <c r="E7" s="5">
        <f t="shared" si="0"/>
        <v>7778.3430499999995</v>
      </c>
      <c r="F7" s="4"/>
    </row>
    <row r="8" spans="1:6" ht="18.75">
      <c r="A8" s="4">
        <v>2022.06</v>
      </c>
      <c r="B8" s="4">
        <v>3576.07485</v>
      </c>
      <c r="C8" s="4">
        <v>129.087914</v>
      </c>
      <c r="D8" s="4">
        <v>4078.0006</v>
      </c>
      <c r="E8" s="5">
        <f t="shared" si="0"/>
        <v>7783.163364</v>
      </c>
      <c r="F8" s="4"/>
    </row>
    <row r="9" spans="1:6" ht="18.75">
      <c r="A9" s="4">
        <v>2022.07</v>
      </c>
      <c r="B9" s="4">
        <v>3661.53123</v>
      </c>
      <c r="C9" s="4">
        <v>137.678</v>
      </c>
      <c r="D9" s="4">
        <v>5496.5506</v>
      </c>
      <c r="E9" s="5">
        <f t="shared" si="0"/>
        <v>9295.759829999999</v>
      </c>
      <c r="F9" s="4"/>
    </row>
    <row r="10" spans="1:6" ht="18.75">
      <c r="A10" s="4">
        <v>2022.08</v>
      </c>
      <c r="B10" s="4">
        <v>4121.951796</v>
      </c>
      <c r="C10" s="4">
        <v>152.3407</v>
      </c>
      <c r="D10" s="4">
        <v>3819.798926</v>
      </c>
      <c r="E10" s="5">
        <f t="shared" si="0"/>
        <v>8094.0914219999995</v>
      </c>
      <c r="F10" s="4"/>
    </row>
    <row r="11" spans="1:6" ht="18.75">
      <c r="A11" s="4">
        <v>2022.09</v>
      </c>
      <c r="B11" s="4">
        <v>3424.00235</v>
      </c>
      <c r="C11" s="4">
        <v>199.6725</v>
      </c>
      <c r="D11" s="4">
        <v>4029.00191</v>
      </c>
      <c r="E11" s="5">
        <f t="shared" si="0"/>
        <v>7652.67676</v>
      </c>
      <c r="F11" s="4"/>
    </row>
    <row r="12" spans="1:6" ht="18.75">
      <c r="A12" s="6">
        <v>2022.1</v>
      </c>
      <c r="B12" s="4">
        <v>2470.955756</v>
      </c>
      <c r="C12" s="4">
        <v>195.7471</v>
      </c>
      <c r="D12" s="4">
        <v>4104.48452</v>
      </c>
      <c r="E12" s="5">
        <f t="shared" si="0"/>
        <v>6771.187376</v>
      </c>
      <c r="F12" s="4"/>
    </row>
    <row r="13" spans="1:6" ht="18.75">
      <c r="A13" s="6">
        <v>2022.11</v>
      </c>
      <c r="B13" s="4">
        <v>4997.158553</v>
      </c>
      <c r="C13" s="4">
        <v>90.1255</v>
      </c>
      <c r="D13" s="4">
        <v>6278.20295</v>
      </c>
      <c r="E13" s="5">
        <f t="shared" si="0"/>
        <v>11365.487003</v>
      </c>
      <c r="F13" s="4"/>
    </row>
    <row r="14" spans="1:6" ht="18.75">
      <c r="A14" s="6">
        <v>2022.12</v>
      </c>
      <c r="B14" s="4">
        <f>3509.63156+602.01427</f>
        <v>4111.6458299999995</v>
      </c>
      <c r="C14" s="4">
        <v>564.491</v>
      </c>
      <c r="D14" s="4">
        <v>4711.430423</v>
      </c>
      <c r="E14" s="5">
        <f t="shared" si="0"/>
        <v>9387.567253</v>
      </c>
      <c r="F14" s="4"/>
    </row>
    <row r="15" spans="1:6" ht="18" customHeight="1">
      <c r="A15" s="4" t="s">
        <v>7</v>
      </c>
      <c r="B15" s="7">
        <f>SUM(B3:B14)</f>
        <v>41861.869953</v>
      </c>
      <c r="C15" s="7">
        <f>SUM(C3:C14)</f>
        <v>2193.735684</v>
      </c>
      <c r="D15" s="7">
        <f>SUM(D3:D14)</f>
        <v>47340.887434</v>
      </c>
      <c r="E15" s="7">
        <f>SUM(E3:E14)</f>
        <v>91396.493071</v>
      </c>
      <c r="F15" s="4"/>
    </row>
    <row r="16" spans="1:6" ht="18.75">
      <c r="A16" s="8" t="s">
        <v>8</v>
      </c>
      <c r="B16" s="4">
        <v>46000</v>
      </c>
      <c r="C16" s="4">
        <v>14400</v>
      </c>
      <c r="D16" s="4">
        <v>54000</v>
      </c>
      <c r="E16" s="4">
        <f>D16+C16+B16</f>
        <v>114400</v>
      </c>
      <c r="F16" s="4"/>
    </row>
    <row r="17" spans="1:6" ht="18.75">
      <c r="A17" s="4" t="s">
        <v>9</v>
      </c>
      <c r="B17" s="4">
        <f>B16-B15</f>
        <v>4138.130046999999</v>
      </c>
      <c r="C17" s="4">
        <f>C16-C15</f>
        <v>12206.264316</v>
      </c>
      <c r="D17" s="4">
        <f>D16-D15</f>
        <v>6659.112566000003</v>
      </c>
      <c r="E17" s="4">
        <f>E16-E15</f>
        <v>23003.506928999996</v>
      </c>
      <c r="F17" s="4"/>
    </row>
    <row r="18" spans="1:6" ht="36" customHeight="1">
      <c r="A18" s="9" t="s">
        <v>10</v>
      </c>
      <c r="B18" s="10"/>
      <c r="C18" s="10"/>
      <c r="D18" s="10"/>
      <c r="E18" s="10"/>
      <c r="F18" s="11"/>
    </row>
    <row r="19" spans="1:6" ht="25.5">
      <c r="A19" s="12" t="s">
        <v>11</v>
      </c>
      <c r="B19" s="12"/>
      <c r="C19" s="12"/>
      <c r="D19" s="12"/>
      <c r="E19" s="12"/>
      <c r="F19" s="12"/>
    </row>
    <row r="20" spans="1:6" ht="18.75">
      <c r="A20" s="13" t="s">
        <v>1</v>
      </c>
      <c r="B20" s="13" t="s">
        <v>2</v>
      </c>
      <c r="C20" s="13" t="s">
        <v>3</v>
      </c>
      <c r="D20" s="13" t="s">
        <v>4</v>
      </c>
      <c r="E20" s="13" t="s">
        <v>5</v>
      </c>
      <c r="F20" s="13" t="s">
        <v>6</v>
      </c>
    </row>
    <row r="21" spans="1:6" ht="18.75">
      <c r="A21" s="13">
        <v>2022.01</v>
      </c>
      <c r="B21" s="14">
        <v>2454.952015</v>
      </c>
      <c r="C21" s="14">
        <v>78.61776</v>
      </c>
      <c r="D21" s="14">
        <v>2675.1509</v>
      </c>
      <c r="E21" s="15">
        <f aca="true" t="shared" si="1" ref="E21:E32">SUM(B21:D21)</f>
        <v>5208.7206750000005</v>
      </c>
      <c r="F21" s="13"/>
    </row>
    <row r="22" spans="1:6" ht="18.75">
      <c r="A22" s="16">
        <v>2022.02</v>
      </c>
      <c r="B22" s="16">
        <v>3600.907899</v>
      </c>
      <c r="C22" s="16">
        <v>160.4005</v>
      </c>
      <c r="D22" s="16">
        <v>2612.98502</v>
      </c>
      <c r="E22" s="15">
        <f t="shared" si="1"/>
        <v>6374.293419</v>
      </c>
      <c r="F22" s="17"/>
    </row>
    <row r="23" spans="1:6" ht="18.75">
      <c r="A23" s="16">
        <v>2022.03</v>
      </c>
      <c r="B23" s="16">
        <v>2571.304469</v>
      </c>
      <c r="C23" s="16">
        <v>162.5165</v>
      </c>
      <c r="D23" s="16">
        <v>2417.0283</v>
      </c>
      <c r="E23" s="15">
        <f t="shared" si="1"/>
        <v>5150.849269</v>
      </c>
      <c r="F23" s="17"/>
    </row>
    <row r="24" spans="1:6" ht="18.75">
      <c r="A24" s="16">
        <v>2022.04</v>
      </c>
      <c r="B24" s="16">
        <f>2609.4821+19.94</f>
        <v>2629.4221000000002</v>
      </c>
      <c r="C24" s="16">
        <v>119.47501</v>
      </c>
      <c r="D24" s="16">
        <v>3431.421935</v>
      </c>
      <c r="E24" s="15">
        <f t="shared" si="1"/>
        <v>6180.319045</v>
      </c>
      <c r="F24" s="17"/>
    </row>
    <row r="25" spans="1:6" ht="18.75">
      <c r="A25" s="16">
        <v>2022.05</v>
      </c>
      <c r="B25" s="16">
        <f>3423.59051+20.94915</f>
        <v>3444.53966</v>
      </c>
      <c r="C25" s="16">
        <v>221.8232</v>
      </c>
      <c r="D25" s="16">
        <v>3638.9329</v>
      </c>
      <c r="E25" s="15">
        <f t="shared" si="1"/>
        <v>7305.295759999999</v>
      </c>
      <c r="F25" s="17"/>
    </row>
    <row r="26" spans="1:6" ht="18.75">
      <c r="A26" s="16">
        <v>2022.06</v>
      </c>
      <c r="B26" s="16">
        <v>4007.98746</v>
      </c>
      <c r="C26" s="16">
        <v>128.733914</v>
      </c>
      <c r="D26" s="16">
        <v>4050.8244</v>
      </c>
      <c r="E26" s="15">
        <f t="shared" si="1"/>
        <v>8187.545774</v>
      </c>
      <c r="F26" s="17"/>
    </row>
    <row r="27" spans="1:6" ht="18.75">
      <c r="A27" s="16">
        <v>2022.07</v>
      </c>
      <c r="B27" s="16">
        <v>3600.88082</v>
      </c>
      <c r="C27" s="16">
        <v>143.827</v>
      </c>
      <c r="D27" s="16">
        <v>5496.5565</v>
      </c>
      <c r="E27" s="15">
        <f t="shared" si="1"/>
        <v>9241.264319999998</v>
      </c>
      <c r="F27" s="17"/>
    </row>
    <row r="28" spans="1:6" ht="18.75">
      <c r="A28" s="16">
        <v>2022.08</v>
      </c>
      <c r="B28" s="16">
        <v>4101.462696</v>
      </c>
      <c r="C28" s="16">
        <v>150.3517</v>
      </c>
      <c r="D28" s="16">
        <v>3791.8133</v>
      </c>
      <c r="E28" s="15">
        <f t="shared" si="1"/>
        <v>8043.627696</v>
      </c>
      <c r="F28" s="17"/>
    </row>
    <row r="29" spans="1:6" ht="18.75">
      <c r="A29" s="16">
        <v>2022.09</v>
      </c>
      <c r="B29" s="16">
        <v>3414.6285</v>
      </c>
      <c r="C29" s="16">
        <v>195.3025</v>
      </c>
      <c r="D29" s="16">
        <v>4086.206536</v>
      </c>
      <c r="E29" s="15">
        <f t="shared" si="1"/>
        <v>7696.137536</v>
      </c>
      <c r="F29" s="17"/>
    </row>
    <row r="30" spans="1:6" ht="18.75">
      <c r="A30" s="18">
        <v>2022.1</v>
      </c>
      <c r="B30" s="16">
        <f>2933.143356+0.025</f>
        <v>2933.168356</v>
      </c>
      <c r="C30" s="16">
        <v>171.8281</v>
      </c>
      <c r="D30" s="16">
        <v>4133.89607</v>
      </c>
      <c r="E30" s="15">
        <f t="shared" si="1"/>
        <v>7238.892526</v>
      </c>
      <c r="F30" s="17"/>
    </row>
    <row r="31" spans="1:6" ht="18.75">
      <c r="A31" s="16">
        <v>2022.11</v>
      </c>
      <c r="B31" s="16">
        <v>3741.628</v>
      </c>
      <c r="C31" s="16">
        <v>94.3285</v>
      </c>
      <c r="D31" s="16">
        <v>6278.15995</v>
      </c>
      <c r="E31" s="15">
        <f t="shared" si="1"/>
        <v>10114.116450000001</v>
      </c>
      <c r="F31" s="17"/>
    </row>
    <row r="32" spans="1:6" ht="18.75">
      <c r="A32" s="16">
        <v>2022.12</v>
      </c>
      <c r="B32" s="16">
        <f>3181.72588+602.01427</f>
        <v>3783.74015</v>
      </c>
      <c r="C32" s="16">
        <v>543.2945</v>
      </c>
      <c r="D32" s="16">
        <v>4710.872323</v>
      </c>
      <c r="E32" s="15">
        <f t="shared" si="1"/>
        <v>9037.906973</v>
      </c>
      <c r="F32" s="17"/>
    </row>
    <row r="33" spans="1:6" ht="18.75">
      <c r="A33" s="16" t="s">
        <v>12</v>
      </c>
      <c r="B33" s="19">
        <f>SUM(B21:B32)</f>
        <v>40284.62212499999</v>
      </c>
      <c r="C33" s="19">
        <f>SUM(C21:C32)</f>
        <v>2170.4991840000002</v>
      </c>
      <c r="D33" s="19">
        <f>SUM(D21:D32)</f>
        <v>47323.848134</v>
      </c>
      <c r="E33" s="19">
        <f>SUM(E21:E32)</f>
        <v>89778.96944300001</v>
      </c>
      <c r="F33" s="20"/>
    </row>
  </sheetData>
  <sheetProtection/>
  <mergeCells count="3">
    <mergeCell ref="A1:F1"/>
    <mergeCell ref="A18:F18"/>
    <mergeCell ref="A19:F19"/>
  </mergeCells>
  <printOptions/>
  <pageMargins left="0.9840277777777777" right="0.75" top="0.66875" bottom="1" header="0.51" footer="0.51"/>
  <pageSetup fitToHeight="0" fitToWidth="1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xtd</dc:creator>
  <cp:keywords/>
  <dc:description/>
  <cp:lastModifiedBy>Administrator</cp:lastModifiedBy>
  <dcterms:created xsi:type="dcterms:W3CDTF">2016-10-10T03:03:28Z</dcterms:created>
  <dcterms:modified xsi:type="dcterms:W3CDTF">2023-07-12T02:02:24Z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2984DC05CF154ABCB5A01B2A3AD3EB08</vt:lpwstr>
  </property>
  <property fmtid="{D5CDD505-2E9C-101B-9397-08002B2CF9AE}" pid="5" name="KSOReadingLayo">
    <vt:bool>true</vt:bool>
  </property>
</Properties>
</file>